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/>
  </bookViews>
  <sheets>
    <sheet name="Cargo" sheetId="1" r:id="rId1"/>
    <sheet name="Purchases" sheetId="2" r:id="rId2"/>
  </sheets>
  <calcPr calcId="124519"/>
</workbook>
</file>

<file path=xl/calcChain.xml><?xml version="1.0" encoding="utf-8"?>
<calcChain xmlns="http://schemas.openxmlformats.org/spreadsheetml/2006/main">
  <c r="G15" i="2"/>
  <c r="G9"/>
  <c r="G10"/>
  <c r="G11"/>
  <c r="G12"/>
  <c r="G13"/>
  <c r="C15"/>
  <c r="B15"/>
  <c r="F13"/>
  <c r="E13"/>
  <c r="D13"/>
  <c r="F12"/>
  <c r="E12"/>
  <c r="D12"/>
  <c r="F11"/>
  <c r="E11"/>
  <c r="D11"/>
  <c r="F10"/>
  <c r="E10"/>
  <c r="D10"/>
  <c r="F9"/>
  <c r="F15" s="1"/>
  <c r="E9"/>
  <c r="E15" s="1"/>
  <c r="D9"/>
  <c r="B15" i="1"/>
  <c r="C13"/>
  <c r="C12"/>
  <c r="C11"/>
  <c r="C10"/>
  <c r="C9"/>
  <c r="C15" s="1"/>
</calcChain>
</file>

<file path=xl/sharedStrings.xml><?xml version="1.0" encoding="utf-8"?>
<sst xmlns="http://schemas.openxmlformats.org/spreadsheetml/2006/main" count="29" uniqueCount="20">
  <si>
    <t>Cargo Fees Summary</t>
  </si>
  <si>
    <t>Trip Dates</t>
  </si>
  <si>
    <t>Item</t>
  </si>
  <si>
    <t>Kg</t>
  </si>
  <si>
    <t>Cost per Kg</t>
  </si>
  <si>
    <t>$AUD</t>
  </si>
  <si>
    <t>Art</t>
  </si>
  <si>
    <t>Fabric</t>
  </si>
  <si>
    <t>Clothing</t>
  </si>
  <si>
    <t>Furniture</t>
  </si>
  <si>
    <t>Pottery</t>
  </si>
  <si>
    <t>Total</t>
  </si>
  <si>
    <t>Purchase Summary</t>
  </si>
  <si>
    <t>$ AUD</t>
  </si>
  <si>
    <t>% Inc</t>
  </si>
  <si>
    <t>Euros</t>
  </si>
  <si>
    <t>Conversion Rate as at February 2008</t>
  </si>
  <si>
    <t>Rand</t>
  </si>
  <si>
    <t>African Adventure</t>
  </si>
  <si>
    <t>Birr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</si>
</sst>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&quot;$&quot;#,##0.00"/>
    <numFmt numFmtId="165" formatCode="_-* #,##0_-;\-* #,##0_-;_-* &quot;-&quot;??_-;_-@_-"/>
    <numFmt numFmtId="171" formatCode="[$€-2]\ #,##0.00"/>
    <numFmt numFmtId="172" formatCode="[$R-1C09]\ #,##0.00"/>
    <numFmt numFmtId="173" formatCode="[$ETB-45E]#,##0.00"/>
  </numFmts>
  <fonts count="4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24"/>
      <color theme="4"/>
      <name val="Gill Sans Ultra Bold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2" fillId="0" borderId="0" xfId="0" applyFont="1"/>
    <xf numFmtId="165" fontId="2" fillId="0" borderId="0" xfId="1" applyNumberFormat="1" applyFont="1"/>
    <xf numFmtId="164" fontId="2" fillId="0" borderId="0" xfId="0" applyNumberFormat="1" applyFont="1"/>
    <xf numFmtId="0" fontId="0" fillId="0" borderId="1" xfId="0" applyBorder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0" fillId="0" borderId="1" xfId="0" applyNumberFormat="1" applyBorder="1"/>
    <xf numFmtId="164" fontId="2" fillId="0" borderId="1" xfId="0" applyNumberFormat="1" applyFont="1" applyBorder="1"/>
    <xf numFmtId="10" fontId="0" fillId="0" borderId="0" xfId="2" applyNumberFormat="1" applyFont="1"/>
    <xf numFmtId="171" fontId="0" fillId="0" borderId="0" xfId="0" applyNumberFormat="1"/>
    <xf numFmtId="171" fontId="2" fillId="0" borderId="0" xfId="0" applyNumberFormat="1" applyFont="1"/>
    <xf numFmtId="172" fontId="0" fillId="0" borderId="0" xfId="0" applyNumberFormat="1"/>
    <xf numFmtId="172" fontId="2" fillId="0" borderId="0" xfId="0" applyNumberFormat="1" applyFont="1"/>
    <xf numFmtId="0" fontId="2" fillId="0" borderId="0" xfId="0" applyFont="1" applyFill="1" applyBorder="1" applyAlignment="1">
      <alignment horizontal="right"/>
    </xf>
    <xf numFmtId="173" fontId="0" fillId="0" borderId="0" xfId="0" applyNumberFormat="1"/>
    <xf numFmtId="173" fontId="2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rek">
  <a:themeElements>
    <a:clrScheme name="Trek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Trek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Trek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05000"/>
              </a:schemeClr>
            </a:duotone>
          </a:blip>
          <a:tile tx="0" ty="0" sx="95000" sy="95000" flip="none" algn="t"/>
        </a:blipFill>
        <a:blipFill>
          <a:blip xmlns:r="http://schemas.openxmlformats.org/officeDocument/2006/relationships" r:embed="rId2">
            <a:duotone>
              <a:schemeClr val="phClr">
                <a:shade val="30000"/>
                <a:satMod val="455000"/>
              </a:schemeClr>
              <a:schemeClr val="phClr">
                <a:tint val="95000"/>
                <a:satMod val="120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A4" sqref="A4"/>
    </sheetView>
  </sheetViews>
  <sheetFormatPr defaultRowHeight="15.75"/>
  <cols>
    <col min="1" max="1" width="10" customWidth="1"/>
    <col min="2" max="2" width="10.6640625" customWidth="1"/>
    <col min="3" max="4" width="10.77734375" customWidth="1"/>
  </cols>
  <sheetData>
    <row r="1" spans="1:5" ht="33.75">
      <c r="A1" s="13" t="s">
        <v>18</v>
      </c>
      <c r="B1" s="13"/>
      <c r="C1" s="13"/>
      <c r="D1" s="13"/>
      <c r="E1" s="13"/>
    </row>
    <row r="2" spans="1:5">
      <c r="A2" s="14" t="s">
        <v>0</v>
      </c>
      <c r="B2" s="14"/>
      <c r="C2" s="14"/>
      <c r="D2" s="14"/>
      <c r="E2" s="14"/>
    </row>
    <row r="5" spans="1:5">
      <c r="A5" s="4" t="s">
        <v>1</v>
      </c>
      <c r="B5" s="12">
        <v>2008</v>
      </c>
      <c r="C5" s="1">
        <v>39485</v>
      </c>
      <c r="D5" s="1">
        <v>39500</v>
      </c>
    </row>
    <row r="7" spans="1:5">
      <c r="A7" s="4" t="s">
        <v>2</v>
      </c>
      <c r="B7" s="9" t="s">
        <v>3</v>
      </c>
      <c r="C7" s="9" t="s">
        <v>4</v>
      </c>
      <c r="D7" s="2">
        <v>2.58</v>
      </c>
      <c r="E7" s="4" t="s">
        <v>5</v>
      </c>
    </row>
    <row r="9" spans="1:5">
      <c r="A9" t="s">
        <v>6</v>
      </c>
      <c r="B9" s="3">
        <v>2547</v>
      </c>
      <c r="C9" s="2">
        <f>B9*$D$7</f>
        <v>6571.26</v>
      </c>
    </row>
    <row r="10" spans="1:5">
      <c r="A10" t="s">
        <v>7</v>
      </c>
      <c r="B10" s="3">
        <v>1780</v>
      </c>
      <c r="C10" s="2">
        <f>B10*$D$7</f>
        <v>4592.4000000000005</v>
      </c>
    </row>
    <row r="11" spans="1:5">
      <c r="A11" t="s">
        <v>8</v>
      </c>
      <c r="B11" s="3">
        <v>685</v>
      </c>
      <c r="C11" s="2">
        <f>B11*$D$7</f>
        <v>1767.3</v>
      </c>
    </row>
    <row r="12" spans="1:5">
      <c r="A12" t="s">
        <v>9</v>
      </c>
      <c r="B12" s="3">
        <v>4850</v>
      </c>
      <c r="C12" s="2">
        <f>B12*$D$7</f>
        <v>12513</v>
      </c>
    </row>
    <row r="13" spans="1:5">
      <c r="A13" t="s">
        <v>10</v>
      </c>
      <c r="B13" s="3">
        <v>3850</v>
      </c>
      <c r="C13" s="2">
        <f>B13*$D$7</f>
        <v>9933</v>
      </c>
    </row>
    <row r="14" spans="1:5">
      <c r="B14" s="3"/>
      <c r="C14" s="2"/>
    </row>
    <row r="15" spans="1:5">
      <c r="A15" s="4" t="s">
        <v>11</v>
      </c>
      <c r="B15" s="5">
        <f>SUM(B9:B13)</f>
        <v>13712</v>
      </c>
      <c r="C15" s="6">
        <f>SUM(C9:C14)</f>
        <v>35376.959999999999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A4" sqref="A4"/>
    </sheetView>
  </sheetViews>
  <sheetFormatPr defaultRowHeight="15.75"/>
  <cols>
    <col min="2" max="3" width="12.109375" bestFit="1" customWidth="1"/>
    <col min="5" max="5" width="14.21875" customWidth="1"/>
    <col min="6" max="6" width="14.5546875" customWidth="1"/>
    <col min="7" max="7" width="16.77734375" customWidth="1"/>
  </cols>
  <sheetData>
    <row r="1" spans="1:7" ht="33.75">
      <c r="A1" s="13" t="s">
        <v>18</v>
      </c>
      <c r="B1" s="13"/>
      <c r="C1" s="13"/>
      <c r="D1" s="13"/>
      <c r="E1" s="13"/>
      <c r="F1" s="13"/>
      <c r="G1" s="13"/>
    </row>
    <row r="2" spans="1:7">
      <c r="A2" s="14" t="s">
        <v>12</v>
      </c>
      <c r="B2" s="14"/>
      <c r="C2" s="14"/>
      <c r="D2" s="14"/>
      <c r="E2" s="14"/>
      <c r="F2" s="14"/>
      <c r="G2" s="14"/>
    </row>
    <row r="3" spans="1:7">
      <c r="A3" s="8"/>
      <c r="B3" s="8"/>
      <c r="C3" s="8"/>
      <c r="D3" s="8"/>
      <c r="E3" s="8"/>
      <c r="F3" s="8"/>
      <c r="G3" s="8"/>
    </row>
    <row r="4" spans="1:7">
      <c r="E4" s="4" t="s">
        <v>16</v>
      </c>
      <c r="F4" s="4"/>
      <c r="G4" s="4"/>
    </row>
    <row r="5" spans="1:7">
      <c r="E5">
        <v>0.59009999999999996</v>
      </c>
      <c r="F5">
        <v>6.1208</v>
      </c>
      <c r="G5">
        <v>8.1471999999999998</v>
      </c>
    </row>
    <row r="6" spans="1:7">
      <c r="B6" s="10">
        <v>2007</v>
      </c>
      <c r="C6" s="4">
        <v>2008</v>
      </c>
    </row>
    <row r="7" spans="1:7">
      <c r="A7" s="4" t="s">
        <v>2</v>
      </c>
      <c r="B7" s="11" t="s">
        <v>13</v>
      </c>
      <c r="C7" s="9" t="s">
        <v>13</v>
      </c>
      <c r="D7" s="9" t="s">
        <v>14</v>
      </c>
      <c r="E7" s="9" t="s">
        <v>15</v>
      </c>
      <c r="F7" s="9" t="s">
        <v>17</v>
      </c>
      <c r="G7" s="22" t="s">
        <v>19</v>
      </c>
    </row>
    <row r="8" spans="1:7">
      <c r="B8" s="7"/>
    </row>
    <row r="9" spans="1:7">
      <c r="A9" t="s">
        <v>6</v>
      </c>
      <c r="B9" s="15">
        <v>45832</v>
      </c>
      <c r="C9" s="2">
        <v>69048</v>
      </c>
      <c r="D9" s="17">
        <f>C9/B9-1</f>
        <v>0.50654564496421717</v>
      </c>
      <c r="E9" s="18">
        <f>ROUND(E$5*$C9,0)</f>
        <v>40745</v>
      </c>
      <c r="F9" s="20">
        <f>ROUND(F$5*$C9,0)</f>
        <v>422629</v>
      </c>
      <c r="G9" s="23">
        <f>ROUND(G$5*$C9,0)</f>
        <v>562548</v>
      </c>
    </row>
    <row r="10" spans="1:7">
      <c r="A10" t="s">
        <v>7</v>
      </c>
      <c r="B10" s="15">
        <v>75486</v>
      </c>
      <c r="C10" s="2">
        <v>81310</v>
      </c>
      <c r="D10" s="17">
        <f>C10/B10-1</f>
        <v>7.7153379434597102E-2</v>
      </c>
      <c r="E10" s="18">
        <f>ROUND(E$5*$C10,0)</f>
        <v>47981</v>
      </c>
      <c r="F10" s="20">
        <f>ROUND(F$5*$C10,0)</f>
        <v>497682</v>
      </c>
      <c r="G10" s="23">
        <f>ROUND(G$5*$C10,0)</f>
        <v>662449</v>
      </c>
    </row>
    <row r="11" spans="1:7">
      <c r="A11" t="s">
        <v>8</v>
      </c>
      <c r="B11" s="15">
        <v>66892</v>
      </c>
      <c r="C11" s="2">
        <v>75026</v>
      </c>
      <c r="D11" s="17">
        <f>C11/B11-1</f>
        <v>0.12159899539556296</v>
      </c>
      <c r="E11" s="18">
        <f>ROUND(E$5*$C11,0)</f>
        <v>44273</v>
      </c>
      <c r="F11" s="20">
        <f>ROUND(F$5*$C11,0)</f>
        <v>459219</v>
      </c>
      <c r="G11" s="23">
        <f>ROUND(G$5*$C11,0)</f>
        <v>611252</v>
      </c>
    </row>
    <row r="12" spans="1:7">
      <c r="A12" t="s">
        <v>9</v>
      </c>
      <c r="B12" s="15">
        <v>87563</v>
      </c>
      <c r="C12" s="2">
        <v>118336</v>
      </c>
      <c r="D12" s="17">
        <f>C12/B12-1</f>
        <v>0.35143839292852008</v>
      </c>
      <c r="E12" s="18">
        <f>ROUND(E$5*$C12,0)</f>
        <v>69830</v>
      </c>
      <c r="F12" s="20">
        <f>ROUND(F$5*$C12,0)</f>
        <v>724311</v>
      </c>
      <c r="G12" s="23">
        <f>ROUND(G$5*$C12,0)</f>
        <v>964107</v>
      </c>
    </row>
    <row r="13" spans="1:7">
      <c r="A13" t="s">
        <v>10</v>
      </c>
      <c r="B13" s="15">
        <v>25874</v>
      </c>
      <c r="C13" s="2">
        <v>37755</v>
      </c>
      <c r="D13" s="17">
        <f>C13/B13-1</f>
        <v>0.45918682847646286</v>
      </c>
      <c r="E13" s="18">
        <f>ROUND(E$5*$C13,0)</f>
        <v>22279</v>
      </c>
      <c r="F13" s="20">
        <f>ROUND(F$5*$C13,0)</f>
        <v>231091</v>
      </c>
      <c r="G13" s="23">
        <f>ROUND(G$5*$C13,0)</f>
        <v>307598</v>
      </c>
    </row>
    <row r="14" spans="1:7">
      <c r="B14" s="15"/>
      <c r="C14" s="2"/>
      <c r="E14" s="18"/>
      <c r="F14" s="20"/>
      <c r="G14" s="23"/>
    </row>
    <row r="15" spans="1:7">
      <c r="A15" s="4" t="s">
        <v>11</v>
      </c>
      <c r="B15" s="16">
        <f>SUM(B9:B14)</f>
        <v>301647</v>
      </c>
      <c r="C15" s="6">
        <f>SUM(C9:C14)</f>
        <v>381475</v>
      </c>
      <c r="D15" s="4"/>
      <c r="E15" s="19">
        <f>SUM(E9:E14)</f>
        <v>225108</v>
      </c>
      <c r="F15" s="21">
        <f>SUM(F9:F14)</f>
        <v>2334932</v>
      </c>
      <c r="G15" s="24">
        <f>SUM(G9:G13)</f>
        <v>3107954</v>
      </c>
    </row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Cargo</vt:lpstr>
      <vt:lpstr>Purchases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2007-11-27T22:06:31Z</dcterms:created>
  <dcterms:modified xsi:type="dcterms:W3CDTF">2007-11-27T23:04:22Z</dcterms:modified>
</cp:coreProperties>
</file>